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<sst xmlns="http://schemas.openxmlformats.org/spreadsheetml/2006/main" count="57" uniqueCount="57">
  <si>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流水號</t>
  </si>
  <si>
    <t>計畫名稱</t>
  </si>
  <si>
    <t>執行單位</t>
  </si>
  <si>
    <t>計畫編號</t>
  </si>
  <si>
    <t>計畫主持人</t>
  </si>
  <si>
    <t>結餘款(C)：</t>
  </si>
  <si>
    <t>校：</t>
  </si>
  <si>
    <t xml:space="preserve">院：        </t>
  </si>
  <si>
    <t>請依執行率選擇提撥方式(請依結餘情形保留以下公式核算之金額)</t>
  </si>
  <si>
    <t>會  簽</t>
  </si>
  <si>
    <t xml:space="preserve">              系所主任</t>
  </si>
  <si>
    <t xml:space="preserve">    院長（中心主任）</t>
  </si>
  <si>
    <t>校長（或授權人）</t>
  </si>
  <si>
    <t>系所(研究中心)</t>
  </si>
  <si>
    <r>
      <rPr>
        <b/>
        <sz val="11"/>
        <rFont val="標楷體"/>
        <family val="4"/>
      </rPr>
      <t>計畫結餘款提撥方式</t>
    </r>
    <r>
      <rPr>
        <sz val="11"/>
        <rFont val="標楷體"/>
        <family val="4"/>
      </rPr>
      <t>(扣除繳回委託單位款項後之結餘款，依下列比例分配)</t>
    </r>
  </si>
  <si>
    <r>
      <t>□博士後研究聘用</t>
    </r>
    <r>
      <rPr>
        <b/>
        <sz val="11"/>
        <rFont val="標楷體"/>
        <family val="4"/>
      </rPr>
      <t>餘款</t>
    </r>
    <r>
      <rPr>
        <sz val="11"/>
        <rFont val="標楷體"/>
        <family val="4"/>
      </rPr>
      <t>繳回</t>
    </r>
  </si>
  <si>
    <t xml:space="preserve">□1.收支明細報告表二份(計畫主持人簽章及註明日期)  □2.財產增減表一份  </t>
  </si>
  <si>
    <t>□5.變更經費使用計畫、延長合約執行期限同意函(科技部)</t>
  </si>
  <si>
    <t>□6.科技部計畫經費支出用途變更彚報表(計畫主持人簽章及註明日期)(如科技部規定)</t>
  </si>
  <si>
    <t>□7.專題研究計畫業務費、研究設備費、國外差旅費變更及流用申請對照表（校內）</t>
  </si>
  <si>
    <t xml:space="preserve">□3.兼任助理雇用/學習資料明細表                   □4.經費核定清單一份  </t>
  </si>
  <si>
    <t>□8.歷次經分表正本</t>
  </si>
  <si>
    <t xml:space="preserve">□9.助理研究人員人事資料一份(附學生證正反面影本、專任助理約用表及畢業證書影本)   </t>
  </si>
  <si>
    <r>
      <t>科技部管理費結餘款分配</t>
    </r>
    <r>
      <rPr>
        <sz val="10"/>
        <rFont val="標楷體"/>
        <family val="4"/>
      </rPr>
      <t>(請依經分表管理費結餘款填報)</t>
    </r>
  </si>
  <si>
    <t>附  件</t>
  </si>
  <si>
    <t>□ 結餘款需部分繳回(D)</t>
  </si>
  <si>
    <t>實支數(不含繳回金額)(B)：</t>
  </si>
  <si>
    <t>計畫核定金額(A)：</t>
  </si>
  <si>
    <t>執行率(B)/(A)：</t>
  </si>
  <si>
    <t>行政支援：</t>
  </si>
  <si>
    <t>□ 結餘款需全數繳回</t>
  </si>
  <si>
    <t xml:space="preserve">二代健保雇付
/ 其他：(     )     </t>
  </si>
  <si>
    <t xml:space="preserve">□10.計畫申請書一份。                             □11.已支用經費之原始憑証      </t>
  </si>
  <si>
    <t>計畫主持人</t>
  </si>
  <si>
    <t>備註：
1、計畫主持人填寫就地查核申請表依行政程序將第1-11項資料一併送主計室。
2、請務必依科技部規定時間內繳交出國心得報告及研究成果報告，若未完成報告繳交無法結案</t>
  </si>
  <si>
    <t>計畫經費核定與結餘情形</t>
  </si>
  <si>
    <r>
      <t>□「研究設備費」</t>
    </r>
    <r>
      <rPr>
        <sz val="9"/>
        <rFont val="標楷體"/>
        <family val="4"/>
      </rPr>
      <t>(未依規定辦理流用或變更，且經費未動支)</t>
    </r>
  </si>
  <si>
    <r>
      <t>□本計畫結餘款</t>
    </r>
    <r>
      <rPr>
        <b/>
        <sz val="11"/>
        <rFont val="標楷體"/>
        <family val="4"/>
      </rPr>
      <t>(E)</t>
    </r>
  </si>
  <si>
    <t xml:space="preserve">總計(F)：      </t>
  </si>
  <si>
    <t>□結餘款在一萬元以內者，全數納入校結餘款(G=C-D-E-F)：</t>
  </si>
  <si>
    <t>□執行率達80％(含)以上，結餘款(G=C-D-E-F)：</t>
  </si>
  <si>
    <t>學校統籌運用(G1=G*0.2)</t>
  </si>
  <si>
    <t>結餘款專帳循環使用(G2=G*0.8)
□主持人或□執行單位</t>
  </si>
  <si>
    <t>□執行率未達80%，結餘款(G=C-D-E-F)：</t>
  </si>
  <si>
    <t>學校統籌運用(G1=G*0.3)</t>
  </si>
  <si>
    <t>結餘款專帳循環使用(G2=G*0.7)
□主持人或□執行單位</t>
  </si>
  <si>
    <r>
      <rPr>
        <sz val="11"/>
        <color indexed="10"/>
        <rFont val="標楷體"/>
        <family val="4"/>
      </rPr>
      <t>「二代健保雇主補充保費」於管理費提撥後，因執行計畫期間人事異動，實際發生費用為</t>
    </r>
    <r>
      <rPr>
        <u val="single"/>
        <sz val="11"/>
        <color indexed="10"/>
        <rFont val="標楷體"/>
        <family val="4"/>
      </rPr>
      <t xml:space="preserve">       </t>
    </r>
    <r>
      <rPr>
        <sz val="11"/>
        <color indexed="10"/>
        <rFont val="標楷體"/>
        <family val="4"/>
      </rPr>
      <t>元，其差額為</t>
    </r>
    <r>
      <rPr>
        <u val="single"/>
        <sz val="11"/>
        <color indexed="10"/>
        <rFont val="標楷體"/>
        <family val="4"/>
      </rPr>
      <t xml:space="preserve">       </t>
    </r>
    <r>
      <rPr>
        <sz val="11"/>
        <color indexed="10"/>
        <rFont val="標楷體"/>
        <family val="4"/>
      </rPr>
      <t>元，擬請同意歸還至計畫經費</t>
    </r>
  </si>
  <si>
    <r>
      <t>出席國際學術會議，繳回年份，繳回第</t>
    </r>
    <r>
      <rPr>
        <u val="single"/>
        <sz val="11"/>
        <rFont val="標楷體"/>
        <family val="4"/>
      </rPr>
      <t xml:space="preserve">        </t>
    </r>
    <r>
      <rPr>
        <sz val="11"/>
        <rFont val="標楷體"/>
        <family val="4"/>
      </rPr>
      <t xml:space="preserve">年 </t>
    </r>
  </si>
  <si>
    <r>
      <t>執行國際合作與移地研究，繳回第</t>
    </r>
    <r>
      <rPr>
        <u val="single"/>
        <sz val="11"/>
        <rFont val="標楷體"/>
        <family val="4"/>
      </rPr>
      <t xml:space="preserve">        </t>
    </r>
    <r>
      <rPr>
        <sz val="11"/>
        <rFont val="標楷體"/>
        <family val="4"/>
      </rPr>
      <t xml:space="preserve">年 </t>
    </r>
  </si>
  <si>
    <r>
      <t>□國外差旅費
(</t>
    </r>
    <r>
      <rPr>
        <sz val="9"/>
        <rFont val="標楷體"/>
        <family val="4"/>
      </rPr>
      <t>未依規定辦理流用或變更，且未動支)</t>
    </r>
  </si>
  <si>
    <r>
      <t>□以其他經費（流水號：</t>
    </r>
    <r>
      <rPr>
        <u val="single"/>
        <sz val="11"/>
        <rFont val="標楷體"/>
        <family val="4"/>
      </rPr>
      <t xml:space="preserve">                   </t>
    </r>
    <r>
      <rPr>
        <sz val="11"/>
        <rFont val="標楷體"/>
        <family val="4"/>
      </rPr>
      <t>）撥交(檢附撥交表)</t>
    </r>
  </si>
  <si>
    <t>主計室</t>
  </si>
  <si>
    <t>總務處</t>
  </si>
  <si>
    <r>
      <t xml:space="preserve">人事室
</t>
    </r>
    <r>
      <rPr>
        <sz val="8"/>
        <color indexed="10"/>
        <rFont val="新細明體"/>
        <family val="1"/>
      </rPr>
      <t>(二代健保費若無結餘免會）</t>
    </r>
  </si>
  <si>
    <r>
      <t xml:space="preserve">應負擔身障人員進用攤提費用
</t>
    </r>
    <r>
      <rPr>
        <sz val="9"/>
        <color indexed="10"/>
        <rFont val="標楷體"/>
        <family val="4"/>
      </rPr>
      <t>(請依人事系統中「兼任助理雇用/學習資料明細表」填寫)</t>
    </r>
    <r>
      <rPr>
        <sz val="10"/>
        <color indexed="10"/>
        <rFont val="標楷體"/>
        <family val="4"/>
      </rPr>
      <t xml:space="preserve">   </t>
    </r>
  </si>
  <si>
    <r>
      <t xml:space="preserve">    研推組  </t>
    </r>
    <r>
      <rPr>
        <sz val="8"/>
        <rFont val="新細明體"/>
        <family val="1"/>
      </rPr>
      <t xml:space="preserve">□經分表系統已結案 
                         □身障攤提費用已繳納
</t>
    </r>
  </si>
  <si>
    <r>
      <t xml:space="preserve">                   科技部計畫經費原始憑証就地查核申請表                </t>
    </r>
    <r>
      <rPr>
        <sz val="8"/>
        <rFont val="標楷體"/>
        <family val="4"/>
      </rPr>
      <t>105.6.8修正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</si>
</sst>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元&quot;"/>
    <numFmt numFmtId="177" formatCode="0.0%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b/>
      <sz val="11"/>
      <name val="新細明體"/>
      <family val="1"/>
    </font>
    <font>
      <sz val="12"/>
      <color indexed="17"/>
      <name val="新細明體"/>
      <family val="1"/>
    </font>
    <font>
      <b/>
      <u val="single"/>
      <sz val="14"/>
      <name val="標楷體"/>
      <family val="4"/>
    </font>
    <font>
      <sz val="8"/>
      <name val="新細明體"/>
      <family val="1"/>
    </font>
    <font>
      <b/>
      <sz val="14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u val="single"/>
      <sz val="11"/>
      <name val="標楷體"/>
      <family val="4"/>
    </font>
    <font>
      <sz val="11"/>
      <color indexed="10"/>
      <name val="標楷體"/>
      <family val="4"/>
    </font>
    <font>
      <sz val="9"/>
      <name val="標楷體"/>
      <family val="4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u val="single"/>
      <sz val="11"/>
      <color indexed="10"/>
      <name val="標楷體"/>
      <family val="4"/>
    </font>
    <font>
      <sz val="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/>
      <right style="thick"/>
      <top style="double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>
        <color indexed="63"/>
      </top>
      <bottom/>
    </border>
    <border>
      <left style="thin"/>
      <right style="thick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top" wrapText="1"/>
    </xf>
    <xf numFmtId="176" fontId="5" fillId="0" borderId="2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5" fillId="6" borderId="26" xfId="0" applyNumberFormat="1" applyFont="1" applyFill="1" applyBorder="1" applyAlignment="1">
      <alignment vertical="center"/>
    </xf>
    <xf numFmtId="176" fontId="5" fillId="6" borderId="16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176" fontId="5" fillId="0" borderId="22" xfId="0" applyNumberFormat="1" applyFont="1" applyBorder="1" applyAlignment="1">
      <alignment vertical="center" wrapText="1"/>
    </xf>
    <xf numFmtId="0" fontId="6" fillId="0" borderId="27" xfId="0" applyFont="1" applyBorder="1" applyAlignment="1">
      <alignment vertical="top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horizontal="left" vertical="top" wrapText="1"/>
    </xf>
    <xf numFmtId="0" fontId="5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center"/>
    </xf>
    <xf numFmtId="0" fontId="5" fillId="6" borderId="29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/>
    </xf>
    <xf numFmtId="9" fontId="5" fillId="0" borderId="24" xfId="0" applyNumberFormat="1" applyFont="1" applyBorder="1" applyAlignment="1">
      <alignment horizontal="right" vertical="center"/>
    </xf>
    <xf numFmtId="9" fontId="5" fillId="0" borderId="30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right" vertical="center" wrapText="1"/>
    </xf>
    <xf numFmtId="9" fontId="5" fillId="0" borderId="41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6" borderId="24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53" fillId="6" borderId="53" xfId="0" applyFont="1" applyFill="1" applyBorder="1" applyAlignment="1">
      <alignment horizontal="left" vertical="center" wrapText="1"/>
    </xf>
    <xf numFmtId="0" fontId="5" fillId="6" borderId="54" xfId="0" applyFont="1" applyFill="1" applyBorder="1" applyAlignment="1">
      <alignment horizontal="left" vertical="center" wrapText="1"/>
    </xf>
    <xf numFmtId="0" fontId="5" fillId="6" borderId="5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48" zoomScaleNormal="148" zoomScalePageLayoutView="0" workbookViewId="0" topLeftCell="A1">
      <selection activeCell="A2" sqref="A2"/>
    </sheetView>
  </sheetViews>
  <sheetFormatPr defaultColWidth="9.00390625" defaultRowHeight="16.5"/>
  <cols>
    <col min="1" max="1" width="12.125" style="0" customWidth="1"/>
    <col min="2" max="2" width="9.00390625" style="0" customWidth="1"/>
    <col min="3" max="3" width="13.00390625" style="0" customWidth="1"/>
    <col min="4" max="4" width="18.00390625" style="0" customWidth="1"/>
    <col min="5" max="5" width="13.50390625" style="0" customWidth="1"/>
    <col min="6" max="6" width="16.625" style="0" customWidth="1"/>
    <col min="7" max="7" width="15.875" style="0" customWidth="1"/>
  </cols>
  <sheetData>
    <row r="1" spans="1:7" ht="19.5" customHeight="1" thickBot="1">
      <c r="A1" s="108" t="s">
        <v>56</v>
      </c>
      <c r="B1" s="109"/>
      <c r="C1" s="109"/>
      <c r="D1" s="109"/>
      <c r="E1" s="109"/>
      <c r="F1" s="109"/>
      <c r="G1" s="109"/>
    </row>
    <row r="2" spans="1:7" ht="17.25" thickTop="1">
      <c r="A2" s="2" t="s">
        <v>1</v>
      </c>
      <c r="B2" s="110"/>
      <c r="C2" s="112"/>
      <c r="D2" s="113"/>
      <c r="E2" s="3" t="s">
        <v>2</v>
      </c>
      <c r="F2" s="110"/>
      <c r="G2" s="111"/>
    </row>
    <row r="3" spans="1:7" ht="16.5">
      <c r="A3" s="4" t="s">
        <v>3</v>
      </c>
      <c r="B3" s="55"/>
      <c r="C3" s="57"/>
      <c r="D3" s="27" t="s">
        <v>4</v>
      </c>
      <c r="E3" s="28"/>
      <c r="F3" s="29" t="s">
        <v>0</v>
      </c>
      <c r="G3" s="30"/>
    </row>
    <row r="4" spans="1:7" ht="16.5">
      <c r="A4" s="82" t="s">
        <v>24</v>
      </c>
      <c r="B4" s="18" t="s">
        <v>16</v>
      </c>
      <c r="C4" s="17"/>
      <c r="D4" s="17"/>
      <c r="E4" s="17"/>
      <c r="F4" s="17"/>
      <c r="G4" s="19"/>
    </row>
    <row r="5" spans="1:7" ht="16.5">
      <c r="A5" s="83"/>
      <c r="B5" s="18" t="s">
        <v>20</v>
      </c>
      <c r="C5" s="17"/>
      <c r="D5" s="17"/>
      <c r="E5" s="17"/>
      <c r="F5" s="17"/>
      <c r="G5" s="19"/>
    </row>
    <row r="6" spans="1:7" ht="16.5">
      <c r="A6" s="83"/>
      <c r="B6" s="18" t="s">
        <v>17</v>
      </c>
      <c r="C6" s="17"/>
      <c r="D6" s="17"/>
      <c r="E6" s="17"/>
      <c r="F6" s="17"/>
      <c r="G6" s="19"/>
    </row>
    <row r="7" spans="1:7" ht="16.5">
      <c r="A7" s="83"/>
      <c r="B7" s="18" t="s">
        <v>18</v>
      </c>
      <c r="C7" s="17"/>
      <c r="D7" s="17"/>
      <c r="E7" s="17"/>
      <c r="F7" s="17"/>
      <c r="G7" s="19"/>
    </row>
    <row r="8" spans="1:7" ht="16.5">
      <c r="A8" s="83"/>
      <c r="B8" s="18" t="s">
        <v>19</v>
      </c>
      <c r="C8" s="17"/>
      <c r="D8" s="17"/>
      <c r="E8" s="17"/>
      <c r="F8" s="17"/>
      <c r="G8" s="19"/>
    </row>
    <row r="9" spans="1:7" s="20" customFormat="1" ht="16.5">
      <c r="A9" s="83"/>
      <c r="B9" s="40" t="s">
        <v>21</v>
      </c>
      <c r="C9" s="41"/>
      <c r="D9" s="41"/>
      <c r="E9" s="41"/>
      <c r="F9" s="41"/>
      <c r="G9" s="42"/>
    </row>
    <row r="10" spans="1:7" ht="16.5">
      <c r="A10" s="83"/>
      <c r="B10" s="40" t="s">
        <v>22</v>
      </c>
      <c r="C10" s="41"/>
      <c r="D10" s="41"/>
      <c r="E10" s="41"/>
      <c r="F10" s="41"/>
      <c r="G10" s="42"/>
    </row>
    <row r="11" spans="1:7" ht="17.25" thickBot="1">
      <c r="A11" s="83"/>
      <c r="B11" s="18" t="s">
        <v>32</v>
      </c>
      <c r="C11" s="17"/>
      <c r="D11" s="17"/>
      <c r="E11" s="17"/>
      <c r="F11" s="17"/>
      <c r="G11" s="19"/>
    </row>
    <row r="12" spans="1:7" ht="16.5" customHeight="1" thickTop="1">
      <c r="A12" s="87" t="s">
        <v>35</v>
      </c>
      <c r="B12" s="73" t="s">
        <v>27</v>
      </c>
      <c r="C12" s="74"/>
      <c r="D12" s="74"/>
      <c r="E12" s="74"/>
      <c r="F12" s="75"/>
      <c r="G12" s="21">
        <v>0</v>
      </c>
    </row>
    <row r="13" spans="1:7" ht="16.5" customHeight="1">
      <c r="A13" s="88"/>
      <c r="B13" s="104" t="s">
        <v>26</v>
      </c>
      <c r="C13" s="105"/>
      <c r="D13" s="105"/>
      <c r="E13" s="105"/>
      <c r="F13" s="106"/>
      <c r="G13" s="11">
        <v>0</v>
      </c>
    </row>
    <row r="14" spans="1:7" ht="15.75" customHeight="1">
      <c r="A14" s="88"/>
      <c r="B14" s="114" t="s">
        <v>28</v>
      </c>
      <c r="C14" s="114"/>
      <c r="D14" s="114"/>
      <c r="E14" s="114"/>
      <c r="F14" s="114"/>
      <c r="G14" s="22">
        <f>IF(G13=0,0,G13/G12)</f>
        <v>0</v>
      </c>
    </row>
    <row r="15" spans="1:7" ht="15.75" customHeight="1">
      <c r="A15" s="88"/>
      <c r="B15" s="90" t="s">
        <v>5</v>
      </c>
      <c r="C15" s="90"/>
      <c r="D15" s="90"/>
      <c r="E15" s="90"/>
      <c r="F15" s="90"/>
      <c r="G15" s="11">
        <f>SUM(G12-G13)</f>
        <v>0</v>
      </c>
    </row>
    <row r="16" spans="1:7" ht="20.25" customHeight="1">
      <c r="A16" s="88"/>
      <c r="B16" s="43" t="s">
        <v>30</v>
      </c>
      <c r="C16" s="43"/>
      <c r="D16" s="43"/>
      <c r="E16" s="43"/>
      <c r="F16" s="43"/>
      <c r="G16" s="11">
        <v>0</v>
      </c>
    </row>
    <row r="17" spans="1:7" ht="17.25" customHeight="1">
      <c r="A17" s="88"/>
      <c r="B17" s="61" t="s">
        <v>25</v>
      </c>
      <c r="C17" s="48" t="s">
        <v>36</v>
      </c>
      <c r="D17" s="48"/>
      <c r="E17" s="48"/>
      <c r="F17" s="48"/>
      <c r="G17" s="33">
        <v>0</v>
      </c>
    </row>
    <row r="18" spans="1:7" ht="21.75" customHeight="1">
      <c r="A18" s="88"/>
      <c r="B18" s="62"/>
      <c r="C18" s="48" t="s">
        <v>49</v>
      </c>
      <c r="D18" s="84" t="s">
        <v>48</v>
      </c>
      <c r="E18" s="85"/>
      <c r="F18" s="86"/>
      <c r="G18" s="33">
        <v>0</v>
      </c>
    </row>
    <row r="19" spans="1:7" ht="32.25" customHeight="1">
      <c r="A19" s="88"/>
      <c r="B19" s="62"/>
      <c r="C19" s="48"/>
      <c r="D19" s="84" t="s">
        <v>47</v>
      </c>
      <c r="E19" s="85"/>
      <c r="F19" s="86"/>
      <c r="G19" s="33">
        <v>0</v>
      </c>
    </row>
    <row r="20" spans="1:7" ht="20.25" customHeight="1">
      <c r="A20" s="89"/>
      <c r="B20" s="63"/>
      <c r="C20" s="52" t="s">
        <v>15</v>
      </c>
      <c r="D20" s="52"/>
      <c r="E20" s="52"/>
      <c r="F20" s="52"/>
      <c r="G20" s="33">
        <v>0</v>
      </c>
    </row>
    <row r="21" spans="1:7" ht="20.25" customHeight="1">
      <c r="A21" s="64" t="s">
        <v>54</v>
      </c>
      <c r="B21" s="65"/>
      <c r="C21" s="66"/>
      <c r="D21" s="45" t="s">
        <v>37</v>
      </c>
      <c r="E21" s="46"/>
      <c r="F21" s="47"/>
      <c r="G21" s="34">
        <v>0</v>
      </c>
    </row>
    <row r="22" spans="1:7" ht="23.25" customHeight="1" thickBot="1">
      <c r="A22" s="67"/>
      <c r="B22" s="68"/>
      <c r="C22" s="69"/>
      <c r="D22" s="49" t="s">
        <v>50</v>
      </c>
      <c r="E22" s="50"/>
      <c r="F22" s="50"/>
      <c r="G22" s="51"/>
    </row>
    <row r="23" spans="1:7" ht="23.25" customHeight="1" thickTop="1">
      <c r="A23" s="94" t="s">
        <v>23</v>
      </c>
      <c r="B23" s="6" t="s">
        <v>6</v>
      </c>
      <c r="C23" s="7">
        <v>0</v>
      </c>
      <c r="D23" s="8" t="s">
        <v>7</v>
      </c>
      <c r="E23" s="7">
        <v>0</v>
      </c>
      <c r="F23" s="6" t="s">
        <v>13</v>
      </c>
      <c r="G23" s="9">
        <v>0</v>
      </c>
    </row>
    <row r="24" spans="1:7" ht="32.25" customHeight="1">
      <c r="A24" s="95"/>
      <c r="B24" s="35" t="s">
        <v>29</v>
      </c>
      <c r="C24" s="26">
        <v>0</v>
      </c>
      <c r="D24" s="36" t="s">
        <v>31</v>
      </c>
      <c r="E24" s="26">
        <v>0</v>
      </c>
      <c r="F24" s="23" t="s">
        <v>38</v>
      </c>
      <c r="G24" s="24">
        <f>SUM(C23+E23+G23+C24+E24)</f>
        <v>0</v>
      </c>
    </row>
    <row r="25" spans="1:7" ht="37.5" customHeight="1" thickBot="1">
      <c r="A25" s="96"/>
      <c r="B25" s="97" t="s">
        <v>46</v>
      </c>
      <c r="C25" s="98"/>
      <c r="D25" s="98"/>
      <c r="E25" s="98"/>
      <c r="F25" s="98"/>
      <c r="G25" s="99"/>
    </row>
    <row r="26" spans="1:7" ht="20.25" customHeight="1" thickTop="1">
      <c r="A26" s="100" t="s">
        <v>8</v>
      </c>
      <c r="B26" s="101"/>
      <c r="C26" s="101"/>
      <c r="D26" s="101"/>
      <c r="E26" s="102"/>
      <c r="F26" s="102"/>
      <c r="G26" s="103"/>
    </row>
    <row r="27" spans="1:7" ht="25.5" customHeight="1" thickBot="1">
      <c r="A27" s="115" t="s">
        <v>14</v>
      </c>
      <c r="B27" s="91" t="s">
        <v>39</v>
      </c>
      <c r="C27" s="92"/>
      <c r="D27" s="92"/>
      <c r="E27" s="92"/>
      <c r="F27" s="93"/>
      <c r="G27" s="32">
        <f>IF(G15-G17-G18-G19-G20-G21-G24&lt;=10000,G15-G17-G18-G19-G20-G21-G24,0)</f>
        <v>0</v>
      </c>
    </row>
    <row r="28" spans="1:7" ht="21" customHeight="1" thickTop="1">
      <c r="A28" s="115"/>
      <c r="B28" s="58" t="s">
        <v>40</v>
      </c>
      <c r="C28" s="59"/>
      <c r="D28" s="59"/>
      <c r="E28" s="59"/>
      <c r="F28" s="60"/>
      <c r="G28" s="10">
        <f>IF(G12=0,0,IF(G13=0,0,IF(80%/G14&lt;=1,IF(G27=0,G15-G17-G18-G19-G20-G21-G24,0),0)))</f>
        <v>0</v>
      </c>
    </row>
    <row r="29" spans="1:7" ht="22.5" customHeight="1">
      <c r="A29" s="115"/>
      <c r="B29" s="53">
        <v>0.2</v>
      </c>
      <c r="C29" s="54"/>
      <c r="D29" s="55" t="s">
        <v>41</v>
      </c>
      <c r="E29" s="56"/>
      <c r="F29" s="57"/>
      <c r="G29" s="11">
        <f>IF(G12=0,0,IF(G13=0,0,IF(80%/G14&lt;=1,IF(G28&gt;0,G28*0.2,0),0)))</f>
        <v>0</v>
      </c>
    </row>
    <row r="30" spans="1:7" ht="30" customHeight="1" thickBot="1">
      <c r="A30" s="115"/>
      <c r="B30" s="80">
        <v>0.8</v>
      </c>
      <c r="C30" s="81"/>
      <c r="D30" s="70" t="s">
        <v>42</v>
      </c>
      <c r="E30" s="71"/>
      <c r="F30" s="72"/>
      <c r="G30" s="5">
        <f>IF(G12=0,0,IF(G13=0,0,IF(80%/G14&lt;=1,IF(G28&gt;0,G28*0.8,0),0)))</f>
        <v>0</v>
      </c>
    </row>
    <row r="31" spans="1:7" ht="20.25" customHeight="1" thickTop="1">
      <c r="A31" s="115"/>
      <c r="B31" s="58" t="s">
        <v>43</v>
      </c>
      <c r="C31" s="59"/>
      <c r="D31" s="59"/>
      <c r="E31" s="59"/>
      <c r="F31" s="60"/>
      <c r="G31" s="12">
        <f>IF(G12=0,0,IF(G13=0,0,IF(80%/G14&gt;1,IF(G27=0,G15-G17-G18-G19-G20-G21-G24,0),0)))</f>
        <v>0</v>
      </c>
    </row>
    <row r="32" spans="1:7" ht="21.75" customHeight="1">
      <c r="A32" s="115"/>
      <c r="B32" s="53">
        <v>0.3</v>
      </c>
      <c r="C32" s="54"/>
      <c r="D32" s="55" t="s">
        <v>44</v>
      </c>
      <c r="E32" s="56"/>
      <c r="F32" s="57"/>
      <c r="G32" s="11">
        <f>IF(G12=0,0,IF(G13=0,0,IF(80%/G14&gt;1,IF(G31&gt;0,G31*0.3,0),0)))</f>
        <v>0</v>
      </c>
    </row>
    <row r="33" spans="1:7" ht="30" customHeight="1" thickBot="1">
      <c r="A33" s="116"/>
      <c r="B33" s="53">
        <v>0.7</v>
      </c>
      <c r="C33" s="54"/>
      <c r="D33" s="117" t="s">
        <v>45</v>
      </c>
      <c r="E33" s="118"/>
      <c r="F33" s="119"/>
      <c r="G33" s="11">
        <f>IF(G12=0,0,IF(G13=0,0,IF(80%/G14&gt;1,IF(G31&gt;0,G31*0.7,0),0)))</f>
        <v>0</v>
      </c>
    </row>
    <row r="34" spans="1:7" ht="29.25" customHeight="1" thickTop="1">
      <c r="A34" s="78" t="s">
        <v>9</v>
      </c>
      <c r="B34" s="37" t="s">
        <v>52</v>
      </c>
      <c r="C34" s="37"/>
      <c r="D34" s="38" t="s">
        <v>53</v>
      </c>
      <c r="E34" s="44" t="s">
        <v>55</v>
      </c>
      <c r="F34" s="44"/>
      <c r="G34" s="39" t="s">
        <v>51</v>
      </c>
    </row>
    <row r="35" spans="1:7" ht="48.75" customHeight="1" thickBot="1">
      <c r="A35" s="79"/>
      <c r="B35" s="13"/>
      <c r="C35" s="13"/>
      <c r="D35" s="25"/>
      <c r="E35" s="107"/>
      <c r="F35" s="107"/>
      <c r="G35" s="14"/>
    </row>
    <row r="36" spans="1:7" ht="27.75" customHeight="1" thickTop="1">
      <c r="A36" s="15" t="s">
        <v>33</v>
      </c>
      <c r="B36" s="77" t="s">
        <v>10</v>
      </c>
      <c r="C36" s="77"/>
      <c r="D36" s="16"/>
      <c r="E36" s="16" t="s">
        <v>11</v>
      </c>
      <c r="F36" s="16"/>
      <c r="G36" s="31" t="s">
        <v>12</v>
      </c>
    </row>
    <row r="37" spans="1:7" s="1" customFormat="1" ht="42.75" customHeight="1">
      <c r="A37" s="76" t="s">
        <v>34</v>
      </c>
      <c r="B37" s="76"/>
      <c r="C37" s="76"/>
      <c r="D37" s="76"/>
      <c r="E37" s="76"/>
      <c r="F37" s="76"/>
      <c r="G37" s="76"/>
    </row>
  </sheetData>
  <sheetProtection/>
  <mergeCells count="42">
    <mergeCell ref="B28:F28"/>
    <mergeCell ref="D33:F33"/>
    <mergeCell ref="A26:G26"/>
    <mergeCell ref="B13:F13"/>
    <mergeCell ref="E35:F35"/>
    <mergeCell ref="A1:G1"/>
    <mergeCell ref="F2:G2"/>
    <mergeCell ref="B3:C3"/>
    <mergeCell ref="B2:D2"/>
    <mergeCell ref="B14:F14"/>
    <mergeCell ref="C17:F17"/>
    <mergeCell ref="A27:A33"/>
    <mergeCell ref="A37:G37"/>
    <mergeCell ref="B36:C36"/>
    <mergeCell ref="A34:A35"/>
    <mergeCell ref="B29:C29"/>
    <mergeCell ref="B30:C30"/>
    <mergeCell ref="A4:A11"/>
    <mergeCell ref="D18:F18"/>
    <mergeCell ref="D19:F19"/>
    <mergeCell ref="A12:A20"/>
    <mergeCell ref="B15:F15"/>
    <mergeCell ref="B31:F31"/>
    <mergeCell ref="B17:B20"/>
    <mergeCell ref="A21:C22"/>
    <mergeCell ref="D30:F30"/>
    <mergeCell ref="D29:F29"/>
    <mergeCell ref="B10:G10"/>
    <mergeCell ref="B12:F12"/>
    <mergeCell ref="B27:F27"/>
    <mergeCell ref="A23:A25"/>
    <mergeCell ref="B25:G25"/>
    <mergeCell ref="B9:G9"/>
    <mergeCell ref="B16:F16"/>
    <mergeCell ref="E34:F34"/>
    <mergeCell ref="D21:F21"/>
    <mergeCell ref="C18:C19"/>
    <mergeCell ref="D22:G22"/>
    <mergeCell ref="C20:F20"/>
    <mergeCell ref="B32:C32"/>
    <mergeCell ref="D32:F32"/>
    <mergeCell ref="B33:C33"/>
  </mergeCells>
  <printOptions/>
  <pageMargins left="0.2755905511811024" right="0.15748031496062992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hengchen</dc:creator>
  <cp:keywords/>
  <dc:description/>
  <cp:lastModifiedBy>中央大學研發處郭恆禎</cp:lastModifiedBy>
  <cp:lastPrinted>2016-06-08T02:27:03Z</cp:lastPrinted>
  <dcterms:created xsi:type="dcterms:W3CDTF">2012-04-30T08:40:47Z</dcterms:created>
  <dcterms:modified xsi:type="dcterms:W3CDTF">2016-06-08T02:42:26Z</dcterms:modified>
  <cp:category/>
  <cp:version/>
  <cp:contentType/>
  <cp:contentStatus/>
</cp:coreProperties>
</file>